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питание\"/>
    </mc:Choice>
  </mc:AlternateContent>
  <xr:revisionPtr revIDLastSave="0" documentId="8_{3169D6D7-7BE4-4F88-90AD-8BEF56BD409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57" i="1" l="1"/>
  <c r="H196" i="1" s="1"/>
  <c r="G81" i="1"/>
  <c r="G196" i="1" s="1"/>
  <c r="F196" i="1"/>
  <c r="L196" i="1"/>
  <c r="J196" i="1"/>
  <c r="I196" i="1"/>
</calcChain>
</file>

<file path=xl/sharedStrings.xml><?xml version="1.0" encoding="utf-8"?>
<sst xmlns="http://schemas.openxmlformats.org/spreadsheetml/2006/main" count="277" uniqueCount="86">
  <si>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</si>
  <si>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</si>
  <si>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</si>
  <si>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</si>
  <si>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</si>
  <si>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</si>
  <si>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</si>
  <si>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</si>
  <si>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</si>
  <si>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</si>
  <si>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</si>
  <si>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</si>
  <si>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</si>
  <si>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</si>
  <si>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</si>
  <si>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</si>
  <si>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</si>
  <si>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</si>
  <si>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</si>
  <si>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</si>
  <si>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</si>
  <si>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</si>
  <si>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</si>
  <si>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</si>
  <si>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</si>
  <si>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</si>
  <si>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</si>
  <si>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</si>
  <si>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</si>
  <si>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</si>
  <si>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</si>
  <si>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</si>
  <si>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</si>
  <si>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</si>
  <si>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</si>
  <si>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</si>
  <si>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</si>
  <si>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</si>
  <si>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</si>
  <si>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</si>
  <si>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</t>
  </si>
  <si>
    <t>Биточки из мяса с соусом</t>
  </si>
  <si>
    <t>Чай с лимоном</t>
  </si>
  <si>
    <t>Хлеб пшеничный</t>
  </si>
  <si>
    <t>268/АК</t>
  </si>
  <si>
    <t>302/171</t>
  </si>
  <si>
    <t>Каша молочная геркулесовая с маслом сливочным</t>
  </si>
  <si>
    <t>Какао с молоком</t>
  </si>
  <si>
    <t>Яйцо вареное</t>
  </si>
  <si>
    <t>Пюре картофельное с м/сливочное</t>
  </si>
  <si>
    <t>Чай с сахаром</t>
  </si>
  <si>
    <t>Салат из белокочанной капусты с морковью</t>
  </si>
  <si>
    <t>Закуска</t>
  </si>
  <si>
    <t>243/759</t>
  </si>
  <si>
    <t>Макаронные изделия отварные</t>
  </si>
  <si>
    <t>202/309</t>
  </si>
  <si>
    <t>Кисель+С витамин</t>
  </si>
  <si>
    <t>883/Акт</t>
  </si>
  <si>
    <t>Рагу овощное из птицы</t>
  </si>
  <si>
    <t>Котлета из мяса с соусом</t>
  </si>
  <si>
    <t>Каша перловая рассыпчатая с маслом сливочным</t>
  </si>
  <si>
    <t>Кофейный напиток с молоком</t>
  </si>
  <si>
    <t>Плов из птицы</t>
  </si>
  <si>
    <t>Печенье</t>
  </si>
  <si>
    <t>витаминиз.</t>
  </si>
  <si>
    <t>витаминиз</t>
  </si>
  <si>
    <t>Яблоко</t>
  </si>
  <si>
    <t>Сосиски отварные с томатным соусом</t>
  </si>
  <si>
    <t>Фрикадельки из птицы с томатным соусом</t>
  </si>
  <si>
    <t>297/759</t>
  </si>
  <si>
    <t xml:space="preserve"> </t>
  </si>
  <si>
    <t>витаминиза</t>
  </si>
  <si>
    <t>Запеканка рисовая с творогом и с молоком сгущ</t>
  </si>
  <si>
    <t>Рыба запеченая под молочным соусом</t>
  </si>
  <si>
    <t>Компот из изюма + С витамин</t>
  </si>
  <si>
    <t>48(АК)</t>
  </si>
  <si>
    <t>Салат из моркови ( припущ) и кураги</t>
  </si>
  <si>
    <t>Салат Степной</t>
  </si>
  <si>
    <t>Каша гречневая</t>
  </si>
  <si>
    <t>Круассан</t>
  </si>
  <si>
    <t>Салат из свеклы  с яблоком</t>
  </si>
  <si>
    <t>Бутерброд с повидлом</t>
  </si>
  <si>
    <t>Бутерброд с  сыром</t>
  </si>
  <si>
    <t>Каша вязкая молочная пшенная</t>
  </si>
  <si>
    <t>ГБОУ СОШ ПОС. СУРГУТ</t>
  </si>
  <si>
    <t>Орехова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</si>
</sst>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84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85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7.11</v>
      </c>
      <c r="H6" s="40">
        <v>13.4</v>
      </c>
      <c r="I6" s="40">
        <v>12.36</v>
      </c>
      <c r="J6" s="40">
        <v>194.04</v>
      </c>
      <c r="K6" s="41" t="s">
        <v>44</v>
      </c>
      <c r="L6" s="40"/>
    </row>
    <row r="7" spans="1:12" ht="15" x14ac:dyDescent="0.25">
      <c r="A7" s="23"/>
      <c r="B7" s="15"/>
      <c r="C7" s="11"/>
      <c r="D7" s="6" t="s">
        <v>29</v>
      </c>
      <c r="E7" s="42" t="s">
        <v>78</v>
      </c>
      <c r="F7" s="43">
        <v>150</v>
      </c>
      <c r="G7" s="43">
        <v>8.6</v>
      </c>
      <c r="H7" s="43">
        <v>6.09</v>
      </c>
      <c r="I7" s="43">
        <v>38.64</v>
      </c>
      <c r="J7" s="43">
        <v>243.75</v>
      </c>
      <c r="K7" s="44" t="s">
        <v>45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79</v>
      </c>
      <c r="F11" s="43">
        <v>60</v>
      </c>
      <c r="G11" s="43">
        <v>3.72</v>
      </c>
      <c r="H11" s="43">
        <v>10.62</v>
      </c>
      <c r="I11" s="43">
        <v>27.42</v>
      </c>
      <c r="J11" s="43">
        <v>221.4</v>
      </c>
      <c r="K11" s="44"/>
      <c r="L11" s="43">
        <v>74.58</v>
      </c>
    </row>
    <row r="12" spans="1:12" ht="15" x14ac:dyDescent="0.25">
      <c r="A12" s="23"/>
      <c r="B12" s="15"/>
      <c r="C12" s="11"/>
      <c r="D12" s="6" t="s">
        <v>64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21.990000000000002</v>
      </c>
      <c r="H13" s="19">
        <f t="shared" si="0"/>
        <v>30.43</v>
      </c>
      <c r="I13" s="19">
        <f t="shared" si="0"/>
        <v>108.26</v>
      </c>
      <c r="J13" s="19">
        <f t="shared" si="0"/>
        <v>837.20999999999992</v>
      </c>
      <c r="K13" s="25"/>
      <c r="L13" s="19">
        <f t="shared" ref="L13" si="1">SUM(L6:L12)</f>
        <v>74.58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543.5</v>
      </c>
      <c r="G24" s="32">
        <f t="shared" ref="G24:J24" si="4">G13+G23</f>
        <v>21.990000000000002</v>
      </c>
      <c r="H24" s="32">
        <f t="shared" si="4"/>
        <v>30.43</v>
      </c>
      <c r="I24" s="32">
        <f t="shared" si="4"/>
        <v>108.26</v>
      </c>
      <c r="J24" s="32">
        <f t="shared" si="4"/>
        <v>837.20999999999992</v>
      </c>
      <c r="K24" s="32"/>
      <c r="L24" s="32">
        <f t="shared" ref="L24" si="5">L13+L23</f>
        <v>74.58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205</v>
      </c>
      <c r="G25" s="40">
        <v>7.84</v>
      </c>
      <c r="H25" s="40">
        <v>8.41</v>
      </c>
      <c r="I25" s="40">
        <v>35.06</v>
      </c>
      <c r="J25" s="40">
        <v>247.29</v>
      </c>
      <c r="K25" s="41">
        <v>173</v>
      </c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43">
        <v>60</v>
      </c>
      <c r="G26" s="43">
        <v>7.62</v>
      </c>
      <c r="H26" s="43">
        <v>6.9</v>
      </c>
      <c r="I26" s="43">
        <v>0.42</v>
      </c>
      <c r="J26" s="43">
        <v>94.5</v>
      </c>
      <c r="K26" s="44">
        <v>209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3.24</v>
      </c>
      <c r="H28" s="43">
        <v>0.4</v>
      </c>
      <c r="I28" s="43">
        <v>19.52</v>
      </c>
      <c r="J28" s="43">
        <v>100.65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74.58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22.78</v>
      </c>
      <c r="H32" s="19">
        <f t="shared" ref="H32" si="7">SUM(H25:H31)</f>
        <v>19.25</v>
      </c>
      <c r="I32" s="19">
        <f t="shared" ref="I32" si="8">SUM(I25:I31)</f>
        <v>72.58</v>
      </c>
      <c r="J32" s="19">
        <f t="shared" ref="J32:L32" si="9">SUM(J25:J31)</f>
        <v>561.04</v>
      </c>
      <c r="K32" s="25"/>
      <c r="L32" s="19">
        <f t="shared" si="9"/>
        <v>74.58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505</v>
      </c>
      <c r="G43" s="32">
        <f t="shared" ref="G43" si="14">G32+G42</f>
        <v>22.78</v>
      </c>
      <c r="H43" s="32">
        <f t="shared" ref="H43" si="15">H32+H42</f>
        <v>19.25</v>
      </c>
      <c r="I43" s="32">
        <f t="shared" ref="I43" si="16">I32+I42</f>
        <v>72.58</v>
      </c>
      <c r="J43" s="32">
        <f t="shared" ref="J43:L43" si="17">J32+J42</f>
        <v>561.04</v>
      </c>
      <c r="K43" s="32"/>
      <c r="L43" s="32">
        <f t="shared" si="17"/>
        <v>74.58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100</v>
      </c>
      <c r="G44" s="40">
        <v>6.8</v>
      </c>
      <c r="H44" s="40">
        <v>6.81</v>
      </c>
      <c r="I44" s="40">
        <v>9.67</v>
      </c>
      <c r="J44" s="40">
        <v>127</v>
      </c>
      <c r="K44" s="41">
        <v>233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49</v>
      </c>
      <c r="F45" s="43">
        <v>150</v>
      </c>
      <c r="G45" s="43">
        <v>3.06</v>
      </c>
      <c r="H45" s="43">
        <v>4.8</v>
      </c>
      <c r="I45" s="43">
        <v>20.440000000000001</v>
      </c>
      <c r="J45" s="43">
        <v>137.25</v>
      </c>
      <c r="K45" s="44">
        <v>312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93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45</v>
      </c>
      <c r="G47" s="43">
        <v>3.8</v>
      </c>
      <c r="H47" s="43">
        <v>0.4</v>
      </c>
      <c r="I47" s="43">
        <v>24.6</v>
      </c>
      <c r="J47" s="43">
        <v>170.36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51</v>
      </c>
      <c r="F49" s="43">
        <v>60</v>
      </c>
      <c r="G49" s="43">
        <v>0.79</v>
      </c>
      <c r="H49" s="43">
        <v>1.95</v>
      </c>
      <c r="I49" s="43">
        <v>3.88</v>
      </c>
      <c r="J49" s="43">
        <v>36.24</v>
      </c>
      <c r="K49" s="44">
        <v>45</v>
      </c>
      <c r="L49" s="43">
        <v>74.58</v>
      </c>
    </row>
    <row r="50" spans="1:12" ht="15" x14ac:dyDescent="0.25">
      <c r="A50" s="23"/>
      <c r="B50" s="15"/>
      <c r="C50" s="11"/>
      <c r="D50" s="6" t="s">
        <v>65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14.52</v>
      </c>
      <c r="H51" s="19">
        <f t="shared" ref="H51" si="19">SUM(H44:H50)</f>
        <v>13.979999999999999</v>
      </c>
      <c r="I51" s="19">
        <f t="shared" ref="I51" si="20">SUM(I44:I50)</f>
        <v>73.59</v>
      </c>
      <c r="J51" s="19">
        <f t="shared" ref="J51:L51" si="21">SUM(J44:J50)</f>
        <v>563.85</v>
      </c>
      <c r="K51" s="25"/>
      <c r="L51" s="19">
        <f t="shared" si="21"/>
        <v>74.58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555</v>
      </c>
      <c r="G62" s="32">
        <f t="shared" ref="G62" si="26">G51+G61</f>
        <v>14.52</v>
      </c>
      <c r="H62" s="32">
        <f t="shared" ref="H62" si="27">H51+H61</f>
        <v>13.979999999999999</v>
      </c>
      <c r="I62" s="32">
        <f t="shared" ref="I62" si="28">I51+I61</f>
        <v>73.59</v>
      </c>
      <c r="J62" s="32">
        <f t="shared" ref="J62:L62" si="29">J51+J61</f>
        <v>563.85</v>
      </c>
      <c r="K62" s="32"/>
      <c r="L62" s="32">
        <f t="shared" si="29"/>
        <v>74.58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6.15</v>
      </c>
      <c r="H63" s="40">
        <v>12.02</v>
      </c>
      <c r="I63" s="40">
        <v>3.89</v>
      </c>
      <c r="J63" s="40">
        <v>149.4</v>
      </c>
      <c r="K63" s="41" t="s">
        <v>53</v>
      </c>
      <c r="L63" s="40">
        <v>74.58</v>
      </c>
    </row>
    <row r="64" spans="1:12" ht="15" x14ac:dyDescent="0.25">
      <c r="A64" s="23"/>
      <c r="B64" s="15"/>
      <c r="C64" s="11"/>
      <c r="D64" s="6" t="s">
        <v>29</v>
      </c>
      <c r="E64" s="42" t="s">
        <v>54</v>
      </c>
      <c r="F64" s="43">
        <v>150</v>
      </c>
      <c r="G64" s="43">
        <v>5.52</v>
      </c>
      <c r="H64" s="43">
        <v>4.5199999999999996</v>
      </c>
      <c r="I64" s="43">
        <v>26.45</v>
      </c>
      <c r="J64" s="43">
        <v>168.45</v>
      </c>
      <c r="K64" s="44" t="s">
        <v>55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57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52</v>
      </c>
      <c r="E68" s="42" t="s">
        <v>80</v>
      </c>
      <c r="F68" s="43">
        <v>60</v>
      </c>
      <c r="G68" s="43">
        <v>0.65</v>
      </c>
      <c r="H68" s="43">
        <v>3.7</v>
      </c>
      <c r="I68" s="43">
        <v>6.72</v>
      </c>
      <c r="J68" s="43">
        <v>62.34</v>
      </c>
      <c r="K68" s="44">
        <v>54</v>
      </c>
      <c r="L68" s="43"/>
    </row>
    <row r="69" spans="1:12" ht="15" x14ac:dyDescent="0.25">
      <c r="A69" s="23"/>
      <c r="B69" s="15"/>
      <c r="C69" s="11"/>
      <c r="D69" s="6" t="s">
        <v>65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14.75</v>
      </c>
      <c r="H70" s="19">
        <f t="shared" ref="H70" si="31">SUM(H63:H69)</f>
        <v>20.54</v>
      </c>
      <c r="I70" s="19">
        <f t="shared" ref="I70" si="32">SUM(I63:I69)</f>
        <v>82.66</v>
      </c>
      <c r="J70" s="19">
        <f t="shared" ref="J70:L70" si="33">SUM(J63:J69)</f>
        <v>579.83000000000004</v>
      </c>
      <c r="K70" s="25"/>
      <c r="L70" s="19">
        <f t="shared" si="33"/>
        <v>74.58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540</v>
      </c>
      <c r="G81" s="32">
        <f t="shared" ref="G81" si="38">G70+G80</f>
        <v>14.75</v>
      </c>
      <c r="H81" s="32">
        <f t="shared" ref="H81" si="39">H70+H80</f>
        <v>20.54</v>
      </c>
      <c r="I81" s="32">
        <f t="shared" ref="I81" si="40">I70+I80</f>
        <v>82.66</v>
      </c>
      <c r="J81" s="32">
        <f t="shared" ref="J81:L81" si="41">J70+J80</f>
        <v>579.83000000000004</v>
      </c>
      <c r="K81" s="32"/>
      <c r="L81" s="32">
        <f t="shared" si="41"/>
        <v>74.58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/>
    </row>
    <row r="83" spans="1:12" ht="15" x14ac:dyDescent="0.25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45</v>
      </c>
      <c r="G85" s="43">
        <v>3.8</v>
      </c>
      <c r="H85" s="43">
        <v>0.4</v>
      </c>
      <c r="I85" s="43">
        <v>24.6</v>
      </c>
      <c r="J85" s="43">
        <v>170.36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74.58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11.32</v>
      </c>
      <c r="I89" s="19">
        <f t="shared" ref="I89" si="44">SUM(I82:I88)</f>
        <v>67.67</v>
      </c>
      <c r="J89" s="19">
        <f t="shared" ref="J89:L89" si="45">SUM(J82:J88)</f>
        <v>500.76</v>
      </c>
      <c r="K89" s="25"/>
      <c r="L89" s="19">
        <f t="shared" si="45"/>
        <v>74.58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11.32</v>
      </c>
      <c r="I100" s="32">
        <f t="shared" ref="I100" si="52">I89+I99</f>
        <v>67.67</v>
      </c>
      <c r="J100" s="32">
        <f t="shared" ref="J100:L100" si="53">J89+J99</f>
        <v>500.76</v>
      </c>
      <c r="K100" s="32"/>
      <c r="L100" s="32">
        <f t="shared" si="53"/>
        <v>74.58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100</v>
      </c>
      <c r="G101" s="40">
        <v>6.94</v>
      </c>
      <c r="H101" s="40">
        <v>13.99</v>
      </c>
      <c r="I101" s="40">
        <v>10.73</v>
      </c>
      <c r="J101" s="40">
        <v>196.36</v>
      </c>
      <c r="K101" s="41">
        <v>268</v>
      </c>
      <c r="L101" s="40"/>
    </row>
    <row r="102" spans="1:12" ht="15" x14ac:dyDescent="0.25">
      <c r="A102" s="23"/>
      <c r="B102" s="15"/>
      <c r="C102" s="11"/>
      <c r="D102" s="6" t="s">
        <v>29</v>
      </c>
      <c r="E102" s="42" t="s">
        <v>60</v>
      </c>
      <c r="F102" s="43">
        <v>150</v>
      </c>
      <c r="G102" s="43">
        <v>4.29</v>
      </c>
      <c r="H102" s="43">
        <v>3.68</v>
      </c>
      <c r="I102" s="43">
        <v>29.84</v>
      </c>
      <c r="J102" s="43">
        <v>169.54</v>
      </c>
      <c r="K102" s="44">
        <v>171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204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81</v>
      </c>
      <c r="F106" s="43">
        <v>60</v>
      </c>
      <c r="G106" s="43">
        <v>5.21</v>
      </c>
      <c r="H106" s="43">
        <v>6.47</v>
      </c>
      <c r="I106" s="43">
        <v>62.57</v>
      </c>
      <c r="J106" s="43">
        <v>318.72000000000003</v>
      </c>
      <c r="K106" s="44">
        <v>2</v>
      </c>
      <c r="L106" s="43">
        <v>74.58</v>
      </c>
    </row>
    <row r="107" spans="1:12" ht="15" x14ac:dyDescent="0.25">
      <c r="A107" s="23"/>
      <c r="B107" s="15"/>
      <c r="C107" s="11"/>
      <c r="D107" s="6" t="s">
        <v>65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4">SUM(G101:G107)</f>
        <v>19</v>
      </c>
      <c r="H108" s="19">
        <f t="shared" si="54"/>
        <v>24.46</v>
      </c>
      <c r="I108" s="19">
        <f t="shared" si="54"/>
        <v>132.97999999999999</v>
      </c>
      <c r="J108" s="19">
        <f t="shared" si="54"/>
        <v>862.64</v>
      </c>
      <c r="K108" s="25"/>
      <c r="L108" s="19">
        <f t="shared" ref="L108" si="55">SUM(L101:L107)</f>
        <v>74.58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544</v>
      </c>
      <c r="G119" s="32">
        <f t="shared" ref="G119" si="58">G108+G118</f>
        <v>19</v>
      </c>
      <c r="H119" s="32">
        <f t="shared" ref="H119" si="59">H108+H118</f>
        <v>24.46</v>
      </c>
      <c r="I119" s="32">
        <f t="shared" ref="I119" si="60">I108+I118</f>
        <v>132.97999999999999</v>
      </c>
      <c r="J119" s="32">
        <f t="shared" ref="J119:L119" si="61">J108+J118</f>
        <v>862.64</v>
      </c>
      <c r="K119" s="32"/>
      <c r="L119" s="32">
        <f t="shared" si="61"/>
        <v>74.58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205</v>
      </c>
      <c r="G120" s="40">
        <v>8.23</v>
      </c>
      <c r="H120" s="40">
        <v>10.53</v>
      </c>
      <c r="I120" s="40">
        <v>42.21</v>
      </c>
      <c r="J120" s="40">
        <v>297.14</v>
      </c>
      <c r="K120" s="41">
        <v>173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82</v>
      </c>
      <c r="F121" s="43">
        <v>60</v>
      </c>
      <c r="G121" s="43">
        <v>7.4</v>
      </c>
      <c r="H121" s="43">
        <v>5.52</v>
      </c>
      <c r="I121" s="43">
        <v>19.68</v>
      </c>
      <c r="J121" s="43">
        <v>188.4</v>
      </c>
      <c r="K121" s="44">
        <v>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74.58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21.46</v>
      </c>
      <c r="H127" s="19">
        <f t="shared" si="62"/>
        <v>19.009999999999998</v>
      </c>
      <c r="I127" s="19">
        <f t="shared" si="62"/>
        <v>95.06</v>
      </c>
      <c r="J127" s="19">
        <f t="shared" si="62"/>
        <v>668.39</v>
      </c>
      <c r="K127" s="25"/>
      <c r="L127" s="19">
        <f t="shared" ref="L127" si="63">SUM(L120:L126)</f>
        <v>74.58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21.46</v>
      </c>
      <c r="H138" s="32">
        <f t="shared" ref="H138" si="67">H127+H137</f>
        <v>19.009999999999998</v>
      </c>
      <c r="I138" s="32">
        <f t="shared" ref="I138" si="68">I127+I137</f>
        <v>95.06</v>
      </c>
      <c r="J138" s="32">
        <f t="shared" ref="J138:L138" si="69">J127+J137</f>
        <v>668.39</v>
      </c>
      <c r="K138" s="32"/>
      <c r="L138" s="32">
        <f t="shared" si="69"/>
        <v>74.58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100</v>
      </c>
      <c r="G139" s="40">
        <v>7.23</v>
      </c>
      <c r="H139" s="40">
        <v>8.24</v>
      </c>
      <c r="I139" s="40">
        <v>7.05</v>
      </c>
      <c r="J139" s="40">
        <v>125.19</v>
      </c>
      <c r="K139" s="41" t="s">
        <v>69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76</v>
      </c>
      <c r="F140" s="43">
        <v>60</v>
      </c>
      <c r="G140" s="43">
        <v>0.92</v>
      </c>
      <c r="H140" s="43">
        <v>7.0000000000000007E-2</v>
      </c>
      <c r="I140" s="43">
        <v>8.7100000000000009</v>
      </c>
      <c r="J140" s="43">
        <v>38.450000000000003</v>
      </c>
      <c r="K140" s="44">
        <v>63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0.35</v>
      </c>
      <c r="H141" s="43">
        <v>0.08</v>
      </c>
      <c r="I141" s="43">
        <v>29.85</v>
      </c>
      <c r="J141" s="43">
        <v>122.2</v>
      </c>
      <c r="K141" s="44" t="s">
        <v>75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81.02</v>
      </c>
      <c r="K142" s="44" t="s">
        <v>40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74.58</v>
      </c>
    </row>
    <row r="144" spans="1:12" ht="15.75" thickBot="1" x14ac:dyDescent="0.3">
      <c r="A144" s="23"/>
      <c r="B144" s="15"/>
      <c r="C144" s="11"/>
      <c r="D144" s="6" t="s">
        <v>65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51" t="s">
        <v>21</v>
      </c>
      <c r="E145" s="42" t="s">
        <v>54</v>
      </c>
      <c r="F145" s="43">
        <v>150</v>
      </c>
      <c r="G145" s="43">
        <v>5.52</v>
      </c>
      <c r="H145" s="43">
        <v>4.5199999999999996</v>
      </c>
      <c r="I145" s="43">
        <v>26.45</v>
      </c>
      <c r="J145" s="43">
        <v>168.45</v>
      </c>
      <c r="K145" s="44" t="s">
        <v>55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16.45</v>
      </c>
      <c r="H146" s="19">
        <f t="shared" si="70"/>
        <v>13.21</v>
      </c>
      <c r="I146" s="19">
        <f t="shared" si="70"/>
        <v>86.7</v>
      </c>
      <c r="J146" s="19">
        <f t="shared" si="70"/>
        <v>535.30999999999995</v>
      </c>
      <c r="K146" s="25"/>
      <c r="L146" s="19">
        <f t="shared" ref="L146" si="71">SUM(L139:L145)</f>
        <v>74.58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540</v>
      </c>
      <c r="G157" s="32">
        <f t="shared" ref="G157" si="74">G146+G156</f>
        <v>16.45</v>
      </c>
      <c r="H157" s="32">
        <f t="shared" ref="H157" si="75">H146+H156</f>
        <v>13.21</v>
      </c>
      <c r="I157" s="32">
        <f t="shared" ref="I157" si="76">I146+I156</f>
        <v>86.7</v>
      </c>
      <c r="J157" s="32">
        <f t="shared" ref="J157:L157" si="77">J146+J156</f>
        <v>535.30999999999995</v>
      </c>
      <c r="K157" s="32"/>
      <c r="L157" s="32">
        <f t="shared" si="77"/>
        <v>74.58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200</v>
      </c>
      <c r="G158" s="40">
        <v>16.95</v>
      </c>
      <c r="H158" s="40">
        <v>10.47</v>
      </c>
      <c r="I158" s="40">
        <v>35.729999999999997</v>
      </c>
      <c r="J158" s="40">
        <v>305.33</v>
      </c>
      <c r="K158" s="41">
        <v>291</v>
      </c>
      <c r="L158" s="40"/>
    </row>
    <row r="159" spans="1:12" ht="15" x14ac:dyDescent="0.25">
      <c r="A159" s="23"/>
      <c r="B159" s="15"/>
      <c r="C159" s="11"/>
      <c r="D159" s="6" t="s">
        <v>26</v>
      </c>
      <c r="E159" s="42" t="s">
        <v>77</v>
      </c>
      <c r="F159" s="43">
        <v>60</v>
      </c>
      <c r="G159" s="43">
        <v>1.05</v>
      </c>
      <c r="H159" s="43">
        <v>3.71</v>
      </c>
      <c r="I159" s="43">
        <v>5.55</v>
      </c>
      <c r="J159" s="43">
        <v>60</v>
      </c>
      <c r="K159" s="44">
        <v>45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</v>
      </c>
      <c r="H160" s="43">
        <v>0</v>
      </c>
      <c r="I160" s="43">
        <v>30.96</v>
      </c>
      <c r="J160" s="43">
        <v>118.62</v>
      </c>
      <c r="K160" s="44" t="s">
        <v>57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100.65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65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74.58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21.240000000000002</v>
      </c>
      <c r="H165" s="19">
        <f t="shared" si="78"/>
        <v>14.58</v>
      </c>
      <c r="I165" s="19">
        <f t="shared" si="78"/>
        <v>91.759999999999991</v>
      </c>
      <c r="J165" s="19">
        <f t="shared" si="78"/>
        <v>584.6</v>
      </c>
      <c r="K165" s="25"/>
      <c r="L165" s="19">
        <f t="shared" ref="L165" si="79">SUM(L158:L164)</f>
        <v>74.58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21.240000000000002</v>
      </c>
      <c r="H176" s="32">
        <f t="shared" ref="H176" si="83">H165+H175</f>
        <v>14.58</v>
      </c>
      <c r="I176" s="32">
        <f t="shared" ref="I176" si="84">I165+I175</f>
        <v>91.759999999999991</v>
      </c>
      <c r="J176" s="32">
        <f t="shared" ref="J176:L176" si="85">J165+J175</f>
        <v>584.6</v>
      </c>
      <c r="K176" s="32"/>
      <c r="L176" s="32">
        <f t="shared" si="85"/>
        <v>74.58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210</v>
      </c>
      <c r="G177" s="40">
        <v>10.37</v>
      </c>
      <c r="H177" s="40">
        <v>8.01</v>
      </c>
      <c r="I177" s="40">
        <v>59.3</v>
      </c>
      <c r="J177" s="40">
        <v>354</v>
      </c>
      <c r="K177" s="41">
        <v>188</v>
      </c>
      <c r="L177" s="43">
        <v>74.58</v>
      </c>
    </row>
    <row r="178" spans="1:12" ht="15" x14ac:dyDescent="0.25">
      <c r="A178" s="23"/>
      <c r="B178" s="15"/>
      <c r="C178" s="11"/>
      <c r="D178" s="6" t="s">
        <v>26</v>
      </c>
      <c r="E178" s="42" t="s">
        <v>63</v>
      </c>
      <c r="F178" s="43">
        <v>60</v>
      </c>
      <c r="G178" s="43">
        <v>0.79</v>
      </c>
      <c r="H178" s="43">
        <v>1.95</v>
      </c>
      <c r="I178" s="43">
        <v>3.88</v>
      </c>
      <c r="J178" s="43">
        <v>36.24</v>
      </c>
      <c r="K178" s="44">
        <v>45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93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/>
    </row>
    <row r="182" spans="1:12" ht="15" x14ac:dyDescent="0.25">
      <c r="A182" s="23"/>
      <c r="B182" s="15"/>
      <c r="C182" s="11"/>
      <c r="D182" s="6" t="s">
        <v>29</v>
      </c>
      <c r="E182" s="42" t="s">
        <v>70</v>
      </c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65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14.06</v>
      </c>
      <c r="H184" s="19">
        <f t="shared" si="86"/>
        <v>10.68</v>
      </c>
      <c r="I184" s="19">
        <f t="shared" si="86"/>
        <v>102.62</v>
      </c>
      <c r="J184" s="19">
        <f t="shared" si="86"/>
        <v>611.26</v>
      </c>
      <c r="K184" s="25"/>
      <c r="L184" s="19">
        <f t="shared" ref="L184" si="87">SUM(L177:L183)</f>
        <v>74.58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600</v>
      </c>
      <c r="G195" s="32">
        <f t="shared" ref="G195" si="90">G184+G194</f>
        <v>14.06</v>
      </c>
      <c r="H195" s="32">
        <f t="shared" ref="H195" si="91">H184+H194</f>
        <v>10.68</v>
      </c>
      <c r="I195" s="32">
        <f t="shared" ref="I195" si="92">I184+I194</f>
        <v>102.62</v>
      </c>
      <c r="J195" s="32">
        <f t="shared" ref="J195:L195" si="93">J184+J194</f>
        <v>611.26</v>
      </c>
      <c r="K195" s="32"/>
      <c r="L195" s="32">
        <f t="shared" si="93"/>
        <v>74.58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537.25</v>
      </c>
      <c r="G196" s="34">
        <f>(G24+G43+G62+G81+G100+G119+G138+G157+G176+G195)/(IF(G24=0,0,1)+IF(G43=0,0,1)+IF(G62=0,0,1)+IF(G81=0,0,1)+IF(G100=0,0,1)+IF(G119=0,0,1)+IF(G138=0,0,1)+IF(G157=0,0,1)+IF(G176=0,0,1)+IF(G195=0,0,1))</f>
        <v>18.355</v>
      </c>
      <c r="H196" s="34">
        <f>(H24+H43+H62+H81+H100+H119+H138+H157+H176+H195)/(IF(H24=0,0,1)+IF(H43=0,0,1)+IF(H62=0,0,1)+IF(H81=0,0,1)+IF(H100=0,0,1)+IF(H119=0,0,1)+IF(H138=0,0,1)+IF(H157=0,0,1)+IF(H176=0,0,1)+IF(H195=0,0,1))</f>
        <v>17.746000000000002</v>
      </c>
      <c r="I196" s="34">
        <f>(I24+I43+I62+I81+I100+I119+I138+I157+I176+I195)/(IF(I24=0,0,1)+IF(I43=0,0,1)+IF(I62=0,0,1)+IF(I81=0,0,1)+IF(I100=0,0,1)+IF(I119=0,0,1)+IF(I138=0,0,1)+IF(I157=0,0,1)+IF(I176=0,0,1)+IF(I195=0,0,1))</f>
        <v>91.388000000000005</v>
      </c>
      <c r="J196" s="34">
        <f>(J24+J43+J62+J81+J100+J119+J138+J157+J176+J195)/(IF(J24=0,0,1)+IF(J43=0,0,1)+IF(J62=0,0,1)+IF(J81=0,0,1)+IF(J100=0,0,1)+IF(J119=0,0,1)+IF(J138=0,0,1)+IF(J157=0,0,1)+IF(J176=0,0,1)+IF(J195=0,0,1))</f>
        <v>630.48899999999992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74.580000000000013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2023-10-30T05:49:13Z</cp:lastPrinted>
  <dcterms:created xsi:type="dcterms:W3CDTF">2022-05-16T14:23:56Z</dcterms:created>
  <dcterms:modified xsi:type="dcterms:W3CDTF">2024-09-15T17:20:52Z</dcterms:modified>
</cp:coreProperties>
</file>